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1020" yWindow="0" windowWidth="26080" windowHeight="15780"/>
  </bookViews>
  <sheets>
    <sheet name="Simple template" sheetId="10" r:id="rId1"/>
  </sheets>
  <externalReferences>
    <externalReference r:id="rId2"/>
  </externalReferences>
  <definedNames>
    <definedName name="_xlnm._FilterDatabase" localSheetId="0" hidden="1">'Simple template'!$A$1:$L$18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0" l="1"/>
  <c r="G4" i="10"/>
  <c r="G5" i="10"/>
  <c r="G6" i="10"/>
  <c r="L6" i="10"/>
  <c r="G2" i="10"/>
  <c r="L5" i="10"/>
  <c r="H3" i="10"/>
  <c r="H4" i="10"/>
  <c r="H5" i="10"/>
  <c r="H6" i="10"/>
  <c r="K6" i="10"/>
  <c r="I6" i="10"/>
  <c r="I3" i="10"/>
  <c r="I4" i="10"/>
  <c r="I5" i="10"/>
  <c r="J6" i="10"/>
  <c r="H12" i="10"/>
  <c r="H2" i="10"/>
  <c r="K2" i="10"/>
  <c r="K3" i="10"/>
  <c r="K4" i="10"/>
  <c r="K5" i="10"/>
  <c r="H7" i="10"/>
  <c r="K7" i="10"/>
  <c r="H8" i="10"/>
  <c r="K8" i="10"/>
  <c r="H9" i="10"/>
  <c r="K9" i="10"/>
  <c r="H10" i="10"/>
  <c r="K10" i="10"/>
  <c r="H11" i="10"/>
  <c r="K11" i="10"/>
  <c r="K12" i="10"/>
  <c r="K13" i="10"/>
  <c r="I12" i="10"/>
  <c r="I2" i="10"/>
  <c r="J2" i="10"/>
  <c r="J3" i="10"/>
  <c r="J4" i="10"/>
  <c r="J5" i="10"/>
  <c r="I7" i="10"/>
  <c r="J7" i="10"/>
  <c r="I8" i="10"/>
  <c r="J8" i="10"/>
  <c r="I9" i="10"/>
  <c r="J9" i="10"/>
  <c r="I10" i="10"/>
  <c r="J10" i="10"/>
  <c r="I11" i="10"/>
  <c r="J11" i="10"/>
  <c r="J12" i="10"/>
  <c r="J13" i="10"/>
  <c r="G7" i="10"/>
  <c r="G8" i="10"/>
  <c r="G9" i="10"/>
  <c r="G10" i="10"/>
  <c r="G11" i="10"/>
  <c r="G12" i="10"/>
  <c r="G13" i="10"/>
  <c r="H13" i="10"/>
  <c r="I13" i="10"/>
  <c r="L13" i="10"/>
  <c r="L12" i="10"/>
  <c r="L11" i="10"/>
  <c r="L10" i="10"/>
  <c r="L9" i="10"/>
  <c r="L8" i="10"/>
  <c r="L7" i="10"/>
  <c r="L4" i="10"/>
  <c r="L3" i="10"/>
  <c r="L2" i="10"/>
</calcChain>
</file>

<file path=xl/sharedStrings.xml><?xml version="1.0" encoding="utf-8"?>
<sst xmlns="http://schemas.openxmlformats.org/spreadsheetml/2006/main" count="40" uniqueCount="32">
  <si>
    <t>Sticky name</t>
  </si>
  <si>
    <t>Size</t>
  </si>
  <si>
    <t>Theme</t>
  </si>
  <si>
    <t>Added</t>
  </si>
  <si>
    <t>Started</t>
  </si>
  <si>
    <t>Completed</t>
  </si>
  <si>
    <t>Time between added and started</t>
  </si>
  <si>
    <t>Cycle time</t>
  </si>
  <si>
    <t>Average lead time</t>
  </si>
  <si>
    <t>Average cycle time</t>
  </si>
  <si>
    <t>Average time before added and started</t>
  </si>
  <si>
    <t>S</t>
  </si>
  <si>
    <t>M</t>
  </si>
  <si>
    <t>L</t>
  </si>
  <si>
    <t>XL</t>
  </si>
  <si>
    <t>Small</t>
  </si>
  <si>
    <t>Medium</t>
  </si>
  <si>
    <t>Large</t>
  </si>
  <si>
    <t>Lead time</t>
  </si>
  <si>
    <t>Example 1</t>
  </si>
  <si>
    <t>Example 2</t>
  </si>
  <si>
    <t>Example 3</t>
  </si>
  <si>
    <t>Example 4</t>
  </si>
  <si>
    <t>Example 5</t>
  </si>
  <si>
    <t>Example 6</t>
  </si>
  <si>
    <t>Example 7</t>
  </si>
  <si>
    <t>Example 8</t>
  </si>
  <si>
    <t>Example 9</t>
  </si>
  <si>
    <t>Example 10</t>
  </si>
  <si>
    <t>Example 11</t>
  </si>
  <si>
    <t>Total</t>
  </si>
  <si>
    <t>Size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</si>
</sst>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7" x14ac:knownFonts="1">
    <font>
      <sz val="12"/>
      <color indexed="8"/>
      <name val="Verdana"/>
    </font>
    <font>
      <sz val="10"/>
      <color indexed="8"/>
      <name val="Helvetica"/>
    </font>
    <font>
      <b/>
      <sz val="10"/>
      <color indexed="8"/>
      <name val="Helvetica"/>
    </font>
    <font>
      <u/>
      <sz val="12"/>
      <color theme="10"/>
      <name val="Verdana"/>
    </font>
    <font>
      <u/>
      <sz val="12"/>
      <color theme="11"/>
      <name val="Verdana"/>
    </font>
    <font>
      <sz val="8"/>
      <name val="Verdana"/>
    </font>
    <font>
      <sz val="10"/>
      <color rgb="FF000000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4F4F4"/>
        <bgColor rgb="FF00000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1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16">
    <xf numFmtId="0" fontId="0" fillId="0" borderId="0" xfId="0" applyFont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166" fontId="1" fillId="3" borderId="1" xfId="0" applyNumberFormat="1" applyFont="1" applyFill="1" applyBorder="1" applyAlignment="1">
      <alignment vertical="top" wrapText="1"/>
    </xf>
    <xf numFmtId="14" fontId="6" fillId="5" borderId="3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vertical="top" wrapText="1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CCCCCC"/>
      <rgbColor rgb="FFF4F4F4"/>
      <rgbColor rgb="FFDBDBDB"/>
      <rgbColor rgb="FFFEFEFE"/>
      <rgbColor rgb="FFB8B8B8"/>
      <rgbColor rgb="FF51A7F9"/>
      <rgbColor rgb="FF0264C0"/>
      <rgbColor rgb="FF6FBF40"/>
      <rgbColor rgb="FF00872A"/>
      <rgbColor rgb="FFFBE02B"/>
      <rgbColor rgb="FFBD9A1A"/>
      <rgbColor rgb="FFEF9419"/>
      <rgbColor rgb="FFDE6A1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r>
              <a:rPr lang="en-US"/>
              <a:t>What size are our tasks?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082971521083"/>
          <c:y val="0.129509705981171"/>
          <c:w val="0.673397233056148"/>
          <c:h val="0.81932077046171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'Simple template'!$M$24:$M$27</c:f>
              <c:strCache>
                <c:ptCount val="4"/>
                <c:pt idx="0">
                  <c:v>Small</c:v>
                </c:pt>
                <c:pt idx="1">
                  <c:v>Medium</c:v>
                </c:pt>
                <c:pt idx="2">
                  <c:v>Large</c:v>
                </c:pt>
                <c:pt idx="3">
                  <c:v>XL</c:v>
                </c:pt>
              </c:strCache>
            </c:strRef>
          </c:cat>
          <c:val>
            <c:numRef>
              <c:f>'Simple template'!$N$24:$N$27</c:f>
              <c:numCache>
                <c:formatCode>General</c:formatCode>
                <c:ptCount val="4"/>
                <c:pt idx="0">
                  <c:v>4.0</c:v>
                </c:pt>
                <c:pt idx="1">
                  <c:v>3.0</c:v>
                </c:pt>
                <c:pt idx="2">
                  <c:v>3.0</c:v>
                </c:pt>
                <c:pt idx="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1"/>
    </c:legend>
    <c:plotVisOnly val="1"/>
    <c:dispBlanksAs val="gap"/>
    <c:showDLblsOverMax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effectLst/>
                <a:latin typeface="Helvetica"/>
                <a:ea typeface="+mn-ea"/>
                <a:cs typeface="+mn-cs"/>
              </a:defRPr>
            </a:pPr>
            <a:r>
              <a:rPr lang="en-US" sz="1200" b="0" i="0" u="none" strike="noStrike">
                <a:solidFill>
                  <a:srgbClr val="000000"/>
                </a:solidFill>
                <a:effectLst/>
                <a:latin typeface="Helvetica"/>
              </a:rPr>
              <a:t>Cycle time based on completed</a:t>
            </a:r>
            <a:r>
              <a:rPr lang="en-US" sz="1200" b="0" i="0" u="none" strike="noStrike" baseline="0">
                <a:solidFill>
                  <a:srgbClr val="000000"/>
                </a:solidFill>
                <a:effectLst/>
                <a:latin typeface="Helvetica"/>
              </a:rPr>
              <a:t> most recent 10 data points</a:t>
            </a:r>
            <a:endParaRPr lang="en-US" sz="1200" b="0" i="0" u="none" strike="noStrike">
              <a:solidFill>
                <a:srgbClr val="000000"/>
              </a:solidFill>
              <a:effectLst/>
              <a:latin typeface="Helvetica"/>
            </a:endParaRPr>
          </a:p>
        </c:rich>
      </c:tx>
      <c:layout>
        <c:manualLayout>
          <c:xMode val="edge"/>
          <c:yMode val="edge"/>
          <c:x val="0.116818399635021"/>
          <c:y val="0.0237169470407346"/>
          <c:w val="0.39679"/>
          <c:h val="0.123953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615025"/>
          <c:y val="0.123953"/>
          <c:w val="0.915811"/>
          <c:h val="0.813296"/>
        </c:manualLayout>
      </c:layout>
      <c:lineChart>
        <c:grouping val="standard"/>
        <c:varyColors val="0"/>
        <c:ser>
          <c:idx val="0"/>
          <c:order val="0"/>
          <c:tx>
            <c:v>Cycle time</c:v>
          </c:tx>
          <c:spPr>
            <a:ln w="50800" cap="flat">
              <a:solidFill>
                <a:srgbClr val="51A7F9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txPr>
              <a:bodyPr/>
              <a:lstStyle/>
              <a:p>
                <a:pPr lvl="0">
                  <a:defRPr sz="1200" b="0" i="0" u="none" strike="noStrik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'Simple template'!$H$2:$H$12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2.0</c:v>
                </c:pt>
                <c:pt idx="5">
                  <c:v>12.0</c:v>
                </c:pt>
                <c:pt idx="6">
                  <c:v>6.0</c:v>
                </c:pt>
                <c:pt idx="7">
                  <c:v>4.0</c:v>
                </c:pt>
                <c:pt idx="8">
                  <c:v>3.0</c:v>
                </c:pt>
                <c:pt idx="9">
                  <c:v>16.0</c:v>
                </c:pt>
                <c:pt idx="10">
                  <c:v>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662232"/>
        <c:axId val="2137168824"/>
      </c:lineChart>
      <c:catAx>
        <c:axId val="2142662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2137168824"/>
        <c:crosses val="autoZero"/>
        <c:auto val="1"/>
        <c:lblAlgn val="ctr"/>
        <c:lblOffset val="100"/>
        <c:noMultiLvlLbl val="1"/>
      </c:catAx>
      <c:valAx>
        <c:axId val="2137168824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one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Helvetica"/>
              </a:defRPr>
            </a:pPr>
            <a:endParaRPr lang="en-US"/>
          </a:p>
        </c:txPr>
        <c:crossAx val="2142662232"/>
        <c:crosses val="autoZero"/>
        <c:crossBetween val="midCat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solidFill>
      <a:srgbClr val="FFFFFF"/>
    </a:solidFill>
    <a:ln>
      <a:solidFill>
        <a:schemeClr val="tx1"/>
      </a:solidFill>
    </a:ln>
    <a:effectLst/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200" b="0" i="0" u="none" strike="noStrike">
                <a:solidFill>
                  <a:srgbClr val="000000"/>
                </a:solidFill>
                <a:effectLst/>
                <a:latin typeface="Helvetica"/>
              </a:defRPr>
            </a:pPr>
            <a:r>
              <a:rPr lang="en-US" sz="1200" b="0" i="0" u="none" strike="noStrike">
                <a:solidFill>
                  <a:srgbClr val="000000"/>
                </a:solidFill>
                <a:effectLst/>
                <a:latin typeface="Helvetica"/>
              </a:rPr>
              <a:t>Average</a:t>
            </a:r>
            <a:r>
              <a:rPr lang="en-US" sz="1200" b="0" i="0" u="none" strike="noStrike" baseline="0">
                <a:solidFill>
                  <a:srgbClr val="000000"/>
                </a:solidFill>
                <a:effectLst/>
                <a:latin typeface="Helvetica"/>
              </a:rPr>
              <a:t> time from added to BL to start</a:t>
            </a:r>
            <a:endParaRPr lang="en-US" sz="1200" b="0" i="0" u="none" strike="noStrike">
              <a:solidFill>
                <a:srgbClr val="000000"/>
              </a:solidFill>
              <a:effectLst/>
              <a:latin typeface="Helvetica"/>
            </a:endParaRPr>
          </a:p>
          <a:p>
            <a:pPr lvl="0">
              <a:defRPr sz="1200" b="0" i="0" u="none" strike="noStrike">
                <a:solidFill>
                  <a:srgbClr val="000000"/>
                </a:solidFill>
                <a:effectLst/>
                <a:latin typeface="Helvetica"/>
              </a:defRPr>
            </a:pPr>
            <a:r>
              <a:rPr lang="en-US" sz="1200" b="0" i="0" u="none" strike="noStrike">
                <a:solidFill>
                  <a:srgbClr val="000000"/>
                </a:solidFill>
                <a:effectLst/>
                <a:latin typeface="Helvetica"/>
              </a:rPr>
              <a:t>based on completed</a:t>
            </a:r>
            <a:r>
              <a:rPr lang="en-US" sz="1200" b="0" i="0" u="none" strike="noStrike" baseline="0">
                <a:solidFill>
                  <a:srgbClr val="000000"/>
                </a:solidFill>
                <a:effectLst/>
                <a:latin typeface="Helvetica"/>
              </a:rPr>
              <a:t> most recent 10 data points</a:t>
            </a:r>
            <a:endParaRPr lang="en-US" sz="1200" b="0" i="0" u="none" strike="noStrike">
              <a:solidFill>
                <a:srgbClr val="000000"/>
              </a:solidFill>
              <a:effectLst/>
              <a:latin typeface="Helvetica"/>
            </a:endParaRPr>
          </a:p>
        </c:rich>
      </c:tx>
      <c:layout>
        <c:manualLayout>
          <c:xMode val="edge"/>
          <c:yMode val="edge"/>
          <c:x val="0.26366711796772"/>
          <c:y val="0.0156667716535433"/>
          <c:w val="0.382169"/>
          <c:h val="0.123809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605089"/>
          <c:y val="0.123809"/>
          <c:w val="0.901015"/>
          <c:h val="0.813432"/>
        </c:manualLayout>
      </c:layout>
      <c:lineChart>
        <c:grouping val="standard"/>
        <c:varyColors val="0"/>
        <c:ser>
          <c:idx val="0"/>
          <c:order val="0"/>
          <c:tx>
            <c:v>Average time between add and start</c:v>
          </c:tx>
          <c:spPr>
            <a:ln w="50800" cap="flat">
              <a:solidFill>
                <a:srgbClr val="51A7F9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txPr>
              <a:bodyPr/>
              <a:lstStyle/>
              <a:p>
                <a:pPr lvl="0">
                  <a:defRPr sz="1200" b="0" i="0" u="none" strike="noStrik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'Simple template'!$L$2:$L$12</c:f>
              <c:numCache>
                <c:formatCode>0</c:formatCode>
                <c:ptCount val="11"/>
                <c:pt idx="0">
                  <c:v>1.0</c:v>
                </c:pt>
                <c:pt idx="1">
                  <c:v>0.5</c:v>
                </c:pt>
                <c:pt idx="2">
                  <c:v>1.0</c:v>
                </c:pt>
                <c:pt idx="3">
                  <c:v>1.0</c:v>
                </c:pt>
                <c:pt idx="4">
                  <c:v>1.25</c:v>
                </c:pt>
                <c:pt idx="5">
                  <c:v>1.25</c:v>
                </c:pt>
                <c:pt idx="6">
                  <c:v>0.857142857142857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0.875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7441832"/>
        <c:axId val="2123450568"/>
      </c:lineChart>
      <c:catAx>
        <c:axId val="-2087441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2123450568"/>
        <c:crosses val="autoZero"/>
        <c:auto val="1"/>
        <c:lblAlgn val="ctr"/>
        <c:lblOffset val="100"/>
        <c:noMultiLvlLbl val="1"/>
      </c:catAx>
      <c:valAx>
        <c:axId val="2123450568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1"/>
        <c:majorTickMark val="none"/>
        <c:minorTickMark val="none"/>
        <c:tickLblPos val="none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Helvetica"/>
              </a:defRPr>
            </a:pPr>
            <a:endParaRPr lang="en-US"/>
          </a:p>
        </c:txPr>
        <c:crossAx val="-2087441832"/>
        <c:crosses val="autoZero"/>
        <c:crossBetween val="midCat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solidFill>
      <a:srgbClr val="FFFFFF"/>
    </a:solidFill>
    <a:ln>
      <a:solidFill>
        <a:schemeClr val="tx1"/>
      </a:solidFill>
    </a:ln>
    <a:effectLst/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 algn="ctr">
              <a:defRPr sz="1200" b="0" i="0" u="none" strike="noStrike">
                <a:solidFill>
                  <a:srgbClr val="000000"/>
                </a:solidFill>
                <a:effectLst/>
                <a:latin typeface="Helvetica"/>
              </a:defRPr>
            </a:pPr>
            <a:r>
              <a:rPr lang="en-US" sz="1200" b="0" i="0" u="none" strike="noStrike">
                <a:solidFill>
                  <a:srgbClr val="000000"/>
                </a:solidFill>
                <a:effectLst/>
                <a:latin typeface="Helvetica"/>
              </a:rPr>
              <a:t>Lead</a:t>
            </a:r>
            <a:r>
              <a:rPr lang="en-US" sz="1200" b="0" i="0" u="none" strike="noStrike" baseline="0">
                <a:solidFill>
                  <a:srgbClr val="000000"/>
                </a:solidFill>
                <a:effectLst/>
                <a:latin typeface="Helvetica"/>
              </a:rPr>
              <a:t> </a:t>
            </a:r>
            <a:r>
              <a:rPr lang="en-US" sz="1200" b="0" i="0" u="none" strike="noStrike">
                <a:solidFill>
                  <a:srgbClr val="000000"/>
                </a:solidFill>
                <a:effectLst/>
                <a:latin typeface="Helvetica"/>
              </a:rPr>
              <a:t>time based on completed most recent 10 data points</a:t>
            </a:r>
          </a:p>
        </c:rich>
      </c:tx>
      <c:layout>
        <c:manualLayout>
          <c:xMode val="edge"/>
          <c:yMode val="edge"/>
          <c:x val="0.116818399635021"/>
          <c:y val="0.0370861392846661"/>
          <c:w val="0.39679"/>
          <c:h val="0.123953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615025"/>
          <c:y val="0.123953"/>
          <c:w val="0.915811"/>
          <c:h val="0.813296"/>
        </c:manualLayout>
      </c:layout>
      <c:lineChart>
        <c:grouping val="standard"/>
        <c:varyColors val="0"/>
        <c:ser>
          <c:idx val="0"/>
          <c:order val="0"/>
          <c:tx>
            <c:v>Lead time</c:v>
          </c:tx>
          <c:spPr>
            <a:ln w="50800" cap="flat">
              <a:solidFill>
                <a:srgbClr val="51A7F9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txPr>
              <a:bodyPr/>
              <a:lstStyle/>
              <a:p>
                <a:pPr lvl="0">
                  <a:defRPr sz="1200" b="0" i="0" u="none" strike="noStrik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'Simple template'!$I$2:$I$12</c:f>
              <c:numCache>
                <c:formatCode>General</c:formatCode>
                <c:ptCount val="11"/>
                <c:pt idx="0">
                  <c:v>2.0</c:v>
                </c:pt>
                <c:pt idx="1">
                  <c:v>1.0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12.0</c:v>
                </c:pt>
                <c:pt idx="6">
                  <c:v>6.0</c:v>
                </c:pt>
                <c:pt idx="7">
                  <c:v>6.0</c:v>
                </c:pt>
                <c:pt idx="8">
                  <c:v>4.0</c:v>
                </c:pt>
                <c:pt idx="9">
                  <c:v>16.0</c:v>
                </c:pt>
                <c:pt idx="10">
                  <c:v>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764232"/>
        <c:axId val="-2108015448"/>
      </c:lineChart>
      <c:catAx>
        <c:axId val="-2110764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-2108015448"/>
        <c:crosses val="autoZero"/>
        <c:auto val="1"/>
        <c:lblAlgn val="ctr"/>
        <c:lblOffset val="100"/>
        <c:noMultiLvlLbl val="1"/>
      </c:catAx>
      <c:valAx>
        <c:axId val="-2108015448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one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Helvetica"/>
              </a:defRPr>
            </a:pPr>
            <a:endParaRPr lang="en-US"/>
          </a:p>
        </c:txPr>
        <c:crossAx val="-2110764232"/>
        <c:crosses val="autoZero"/>
        <c:crossBetween val="midCat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solidFill>
      <a:schemeClr val="bg1"/>
    </a:solidFill>
    <a:ln>
      <a:solidFill>
        <a:schemeClr val="tx1"/>
      </a:solidFill>
    </a:ln>
    <a:effectLst/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12700</xdr:colOff>
      <xdr:row>27</xdr:row>
      <xdr:rowOff>101600</xdr:rowOff>
    </xdr:from>
    <xdr:to>
      <xdr:col>16</xdr:col>
      <xdr:colOff>215900</xdr:colOff>
      <xdr:row>44</xdr:row>
      <xdr:rowOff>251103</xdr:rowOff>
    </xdr:to>
    <xdr:graphicFrame macro="">
      <xdr:nvGraphicFramePr>
        <xdr:cNvPr id="4" name="Chart 3" title="How large are our tasks?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673100</xdr:colOff>
      <xdr:row>13</xdr:row>
      <xdr:rowOff>177800</xdr:rowOff>
    </xdr:from>
    <xdr:to>
      <xdr:col>10</xdr:col>
      <xdr:colOff>994221</xdr:colOff>
      <xdr:row>32</xdr:row>
      <xdr:rowOff>101526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139700</xdr:colOff>
      <xdr:row>1</xdr:row>
      <xdr:rowOff>152400</xdr:rowOff>
    </xdr:from>
    <xdr:to>
      <xdr:col>16</xdr:col>
      <xdr:colOff>520700</xdr:colOff>
      <xdr:row>20</xdr:row>
      <xdr:rowOff>88900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127000</xdr:colOff>
      <xdr:row>13</xdr:row>
      <xdr:rowOff>177800</xdr:rowOff>
    </xdr:from>
    <xdr:to>
      <xdr:col>5</xdr:col>
      <xdr:colOff>460821</xdr:colOff>
      <xdr:row>32</xdr:row>
      <xdr:rowOff>101526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ycle%20time%20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"/>
      <sheetName val="Average"/>
      <sheetName val="10 latest data points"/>
      <sheetName val="Sizes"/>
      <sheetName val="October"/>
      <sheetName val="September"/>
      <sheetName val="Up until August"/>
      <sheetName val="Sheet1"/>
    </sheetNames>
    <sheetDataSet>
      <sheetData sheetId="0"/>
      <sheetData sheetId="1"/>
      <sheetData sheetId="2"/>
      <sheetData sheetId="3"/>
      <sheetData sheetId="4">
        <row r="12">
          <cell r="H12">
            <v>0</v>
          </cell>
          <cell r="I12">
            <v>1</v>
          </cell>
          <cell r="J12">
            <v>2</v>
          </cell>
        </row>
        <row r="13">
          <cell r="H13">
            <v>1</v>
          </cell>
          <cell r="I13">
            <v>14</v>
          </cell>
          <cell r="J13">
            <v>15</v>
          </cell>
        </row>
        <row r="14">
          <cell r="H14">
            <v>0</v>
          </cell>
          <cell r="I14">
            <v>4</v>
          </cell>
          <cell r="J14">
            <v>4</v>
          </cell>
        </row>
        <row r="15">
          <cell r="H15">
            <v>0</v>
          </cell>
          <cell r="I15">
            <v>5</v>
          </cell>
          <cell r="J15">
            <v>5</v>
          </cell>
        </row>
        <row r="16">
          <cell r="H16">
            <v>0</v>
          </cell>
          <cell r="I16">
            <v>3</v>
          </cell>
          <cell r="J16">
            <v>3</v>
          </cell>
        </row>
        <row r="17">
          <cell r="H17">
            <v>1</v>
          </cell>
          <cell r="I17">
            <v>2</v>
          </cell>
          <cell r="J17">
            <v>3</v>
          </cell>
        </row>
        <row r="18">
          <cell r="H18">
            <v>44</v>
          </cell>
          <cell r="I18">
            <v>16</v>
          </cell>
          <cell r="J18">
            <v>60</v>
          </cell>
        </row>
        <row r="19">
          <cell r="H19">
            <v>2</v>
          </cell>
          <cell r="I19">
            <v>8</v>
          </cell>
          <cell r="J19">
            <v>10</v>
          </cell>
        </row>
        <row r="20">
          <cell r="H20">
            <v>7</v>
          </cell>
          <cell r="I20">
            <v>2</v>
          </cell>
          <cell r="J20">
            <v>9</v>
          </cell>
        </row>
        <row r="21">
          <cell r="H21">
            <v>0</v>
          </cell>
          <cell r="I21">
            <v>2</v>
          </cell>
          <cell r="J21">
            <v>2</v>
          </cell>
        </row>
      </sheetData>
      <sheetData sheetId="5">
        <row r="1">
          <cell r="H1" t="str">
            <v>Time between added and started</v>
          </cell>
          <cell r="I1" t="str">
            <v>Cycle time</v>
          </cell>
          <cell r="J1" t="str">
            <v>Lead time</v>
          </cell>
        </row>
      </sheetData>
      <sheetData sheetId="6"/>
      <sheetData sheetId="7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U176"/>
  <sheetViews>
    <sheetView showGridLines="0" tabSelected="1" workbookViewId="0">
      <pane ySplit="1" topLeftCell="A2" activePane="bottomLeft" state="frozenSplit"/>
      <selection pane="bottomLeft" activeCell="H11" sqref="H11"/>
    </sheetView>
  </sheetViews>
  <sheetFormatPr baseColWidth="10" defaultColWidth="12.875" defaultRowHeight="18" customHeight="1" x14ac:dyDescent="0"/>
  <cols>
    <col min="1" max="1" width="25" style="6" customWidth="1"/>
    <col min="2" max="2" width="5.375" style="6" customWidth="1"/>
    <col min="3" max="3" width="8.875" style="6" hidden="1" customWidth="1"/>
    <col min="4" max="5" width="8.875" style="6" customWidth="1"/>
    <col min="6" max="6" width="8.75" style="6" customWidth="1"/>
    <col min="7" max="12" width="9.875" style="6" customWidth="1"/>
    <col min="13" max="255" width="12.875" style="6" customWidth="1"/>
  </cols>
  <sheetData>
    <row r="1" spans="1:12" ht="44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18</v>
      </c>
      <c r="J1" s="8" t="s">
        <v>8</v>
      </c>
      <c r="K1" s="8" t="s">
        <v>9</v>
      </c>
      <c r="L1" s="8" t="s">
        <v>10</v>
      </c>
    </row>
    <row r="2" spans="1:12" ht="20.25" customHeight="1">
      <c r="A2" s="4" t="s">
        <v>19</v>
      </c>
      <c r="B2" s="4" t="s">
        <v>11</v>
      </c>
      <c r="C2" s="4"/>
      <c r="D2" s="9">
        <v>42005</v>
      </c>
      <c r="E2" s="9">
        <v>42006</v>
      </c>
      <c r="F2" s="9">
        <v>42008</v>
      </c>
      <c r="G2" s="2">
        <f>(NETWORKDAYS.INTL(D2,E2,,)-1)</f>
        <v>1</v>
      </c>
      <c r="H2" s="1">
        <f>AVERAGE(IF(ISBLANK(F2),,NETWORKDAYS(E2,F2)))</f>
        <v>1</v>
      </c>
      <c r="I2" s="1">
        <f>NETWORKDAYS(D2,F2)</f>
        <v>2</v>
      </c>
      <c r="J2" s="5">
        <f>AVERAGE(I2:I2)</f>
        <v>2</v>
      </c>
      <c r="K2" s="5">
        <f>AVERAGE(H2:H2)</f>
        <v>1</v>
      </c>
      <c r="L2" s="5">
        <f>AVERAGE(G2:G2)</f>
        <v>1</v>
      </c>
    </row>
    <row r="3" spans="1:12" ht="20.25" customHeight="1">
      <c r="A3" s="4" t="s">
        <v>20</v>
      </c>
      <c r="B3" s="4" t="s">
        <v>11</v>
      </c>
      <c r="C3" s="4"/>
      <c r="D3" s="9">
        <v>42006</v>
      </c>
      <c r="E3" s="9">
        <v>42006</v>
      </c>
      <c r="F3" s="9">
        <v>42006</v>
      </c>
      <c r="G3" s="2">
        <f>(NETWORKDAYS.INTL(D3,E3,,)-1)</f>
        <v>0</v>
      </c>
      <c r="H3" s="1">
        <f>AVERAGE(IF(ISBLANK(F3),,NETWORKDAYS(E3,F3)))</f>
        <v>1</v>
      </c>
      <c r="I3" s="1">
        <f>NETWORKDAYS(D3,F3)</f>
        <v>1</v>
      </c>
      <c r="J3" s="5">
        <f>AVERAGE(I2:I3)</f>
        <v>1.5</v>
      </c>
      <c r="K3" s="5">
        <f>AVERAGE(H2:H3)</f>
        <v>1</v>
      </c>
      <c r="L3" s="5">
        <f>AVERAGE(G2:G3)</f>
        <v>0.5</v>
      </c>
    </row>
    <row r="4" spans="1:12" ht="20.25" customHeight="1">
      <c r="A4" s="4" t="s">
        <v>21</v>
      </c>
      <c r="B4" s="4" t="s">
        <v>11</v>
      </c>
      <c r="C4" s="4"/>
      <c r="D4" s="9">
        <v>42006</v>
      </c>
      <c r="E4" s="9">
        <v>42010</v>
      </c>
      <c r="F4" s="9">
        <v>42011</v>
      </c>
      <c r="G4" s="2">
        <f>(NETWORKDAYS.INTL(D4,E4,,)-1)</f>
        <v>2</v>
      </c>
      <c r="H4" s="1">
        <f>AVERAGE(IF(ISBLANK(F4),,NETWORKDAYS(E4,F4)))</f>
        <v>2</v>
      </c>
      <c r="I4" s="1">
        <f>NETWORKDAYS(D4,F4)</f>
        <v>4</v>
      </c>
      <c r="J4" s="5">
        <f>AVERAGE(I2:I4)</f>
        <v>2.3333333333333335</v>
      </c>
      <c r="K4" s="5">
        <f>AVERAGE(H2:H4)</f>
        <v>1.3333333333333333</v>
      </c>
      <c r="L4" s="5">
        <f>AVERAGE(G2:G4)</f>
        <v>1</v>
      </c>
    </row>
    <row r="5" spans="1:12" ht="20.25" customHeight="1">
      <c r="A5" s="4" t="s">
        <v>22</v>
      </c>
      <c r="B5" s="4" t="s">
        <v>12</v>
      </c>
      <c r="C5" s="4"/>
      <c r="D5" s="12">
        <v>42010</v>
      </c>
      <c r="E5" s="12">
        <v>42011</v>
      </c>
      <c r="F5" s="12">
        <v>42014</v>
      </c>
      <c r="G5" s="2">
        <f>(NETWORKDAYS.INTL(D5,E5,,)-1)</f>
        <v>1</v>
      </c>
      <c r="H5" s="1">
        <f>AVERAGE(IF(ISBLANK(F5),,NETWORKDAYS(E5,F5)))</f>
        <v>3</v>
      </c>
      <c r="I5" s="1">
        <f>NETWORKDAYS(D5,F5)</f>
        <v>4</v>
      </c>
      <c r="J5" s="5">
        <f>AVERAGE(I2:I5)</f>
        <v>2.75</v>
      </c>
      <c r="K5" s="5">
        <f>AVERAGE(H2:H5)</f>
        <v>1.75</v>
      </c>
      <c r="L5" s="5">
        <f>AVERAGE(G2:G5)</f>
        <v>1</v>
      </c>
    </row>
    <row r="6" spans="1:12" ht="20.25" customHeight="1">
      <c r="A6" s="4" t="s">
        <v>23</v>
      </c>
      <c r="B6" s="4" t="s">
        <v>13</v>
      </c>
      <c r="C6" s="4"/>
      <c r="D6" s="9">
        <v>42010</v>
      </c>
      <c r="E6" s="9">
        <v>42012</v>
      </c>
      <c r="F6" s="9">
        <v>42015</v>
      </c>
      <c r="G6" s="2">
        <f>(NETWORKDAYS.INTL(D6,E6,,)-1)</f>
        <v>2</v>
      </c>
      <c r="H6" s="1">
        <f>AVERAGE(IF(ISBLANK(F6),,NETWORKDAYS(E6,F6)))</f>
        <v>2</v>
      </c>
      <c r="I6" s="1">
        <f>NETWORKDAYS(D6,F6)</f>
        <v>4</v>
      </c>
      <c r="J6" s="5">
        <f>AVERAGE(I3:I6)</f>
        <v>3.25</v>
      </c>
      <c r="K6" s="5">
        <f>AVERAGE(H3:H6)</f>
        <v>2</v>
      </c>
      <c r="L6" s="5">
        <f>AVERAGE(G3:G6)</f>
        <v>1.25</v>
      </c>
    </row>
    <row r="7" spans="1:12" ht="20.25" customHeight="1">
      <c r="A7" s="4" t="s">
        <v>24</v>
      </c>
      <c r="B7" s="4" t="s">
        <v>12</v>
      </c>
      <c r="C7" s="4"/>
      <c r="D7" s="9">
        <v>42012</v>
      </c>
      <c r="E7" s="9">
        <v>42012</v>
      </c>
      <c r="F7" s="9">
        <v>42029</v>
      </c>
      <c r="G7" s="2">
        <f>(NETWORKDAYS.INTL(D7,E7,,)-1)</f>
        <v>0</v>
      </c>
      <c r="H7" s="1">
        <f>AVERAGE(IF(ISBLANK(F7),,NETWORKDAYS(E7,F7)))</f>
        <v>12</v>
      </c>
      <c r="I7" s="1">
        <f>NETWORKDAYS(D7,F7)</f>
        <v>12</v>
      </c>
      <c r="J7" s="5">
        <f>AVERAGE(I4:I7)</f>
        <v>6</v>
      </c>
      <c r="K7" s="5">
        <f>AVERAGE(H4:H7)</f>
        <v>4.75</v>
      </c>
      <c r="L7" s="5">
        <f>AVERAGE(G4:G7)</f>
        <v>1.25</v>
      </c>
    </row>
    <row r="8" spans="1:12" ht="20.25" customHeight="1">
      <c r="A8" s="4" t="s">
        <v>25</v>
      </c>
      <c r="B8" s="4" t="s">
        <v>13</v>
      </c>
      <c r="C8" s="4"/>
      <c r="D8" s="9">
        <v>42013</v>
      </c>
      <c r="E8" s="9">
        <v>42013</v>
      </c>
      <c r="F8" s="9">
        <v>42021</v>
      </c>
      <c r="G8" s="2">
        <f>(NETWORKDAYS.INTL(D8,E8,,)-1)</f>
        <v>0</v>
      </c>
      <c r="H8" s="1">
        <f>AVERAGE(IF(ISBLANK(F8),,NETWORKDAYS(E8,F8)))</f>
        <v>6</v>
      </c>
      <c r="I8" s="1">
        <f>NETWORKDAYS(D8,F8)</f>
        <v>6</v>
      </c>
      <c r="J8" s="5">
        <f>AVERAGE(I2:I8)</f>
        <v>4.7142857142857144</v>
      </c>
      <c r="K8" s="5">
        <f>AVERAGE(H2:H8)</f>
        <v>3.8571428571428572</v>
      </c>
      <c r="L8" s="5">
        <f>AVERAGE(G2:G8)</f>
        <v>0.8571428571428571</v>
      </c>
    </row>
    <row r="9" spans="1:12" ht="20.25" customHeight="1">
      <c r="A9" s="4" t="s">
        <v>26</v>
      </c>
      <c r="B9" s="4" t="s">
        <v>13</v>
      </c>
      <c r="C9" s="4"/>
      <c r="D9" s="9">
        <v>42017</v>
      </c>
      <c r="E9" s="9">
        <v>42019</v>
      </c>
      <c r="F9" s="9">
        <v>42024</v>
      </c>
      <c r="G9" s="2">
        <f>(NETWORKDAYS.INTL(D9,E9,,)-1)</f>
        <v>2</v>
      </c>
      <c r="H9" s="1">
        <f>AVERAGE(IF(ISBLANK(F9),,NETWORKDAYS(E9,F9)))</f>
        <v>4</v>
      </c>
      <c r="I9" s="1">
        <f>NETWORKDAYS(D9,F9)</f>
        <v>6</v>
      </c>
      <c r="J9" s="5">
        <f>AVERAGE(I2:I9)</f>
        <v>4.875</v>
      </c>
      <c r="K9" s="5">
        <f>AVERAGE(H2:H9)</f>
        <v>3.875</v>
      </c>
      <c r="L9" s="5">
        <f>AVERAGE(G2:G9)</f>
        <v>1</v>
      </c>
    </row>
    <row r="10" spans="1:12" ht="20.25" customHeight="1">
      <c r="A10" s="4" t="s">
        <v>27</v>
      </c>
      <c r="B10" s="4" t="s">
        <v>11</v>
      </c>
      <c r="C10" s="4"/>
      <c r="D10" s="9">
        <v>42017</v>
      </c>
      <c r="E10" s="9">
        <v>42018</v>
      </c>
      <c r="F10" s="9">
        <v>42021</v>
      </c>
      <c r="G10" s="2">
        <f>(NETWORKDAYS.INTL(D10,E10,,)-1)</f>
        <v>1</v>
      </c>
      <c r="H10" s="1">
        <f>AVERAGE(IF(ISBLANK(F10),,NETWORKDAYS(E10,F10)))</f>
        <v>3</v>
      </c>
      <c r="I10" s="1">
        <f>NETWORKDAYS(D10,F10)</f>
        <v>4</v>
      </c>
      <c r="J10" s="5">
        <f>AVERAGE(I3:I10)</f>
        <v>5.125</v>
      </c>
      <c r="K10" s="5">
        <f>AVERAGE(H3:H10)</f>
        <v>4.125</v>
      </c>
      <c r="L10" s="5">
        <f>AVERAGE(G3:G10)</f>
        <v>1</v>
      </c>
    </row>
    <row r="11" spans="1:12" ht="20.25" customHeight="1">
      <c r="A11" s="4" t="s">
        <v>28</v>
      </c>
      <c r="B11" s="3" t="s">
        <v>14</v>
      </c>
      <c r="C11" s="3"/>
      <c r="D11" s="10">
        <v>42013</v>
      </c>
      <c r="E11" s="10">
        <v>42013</v>
      </c>
      <c r="F11" s="10">
        <v>42036</v>
      </c>
      <c r="G11" s="2">
        <f>(NETWORKDAYS.INTL(D11,E11,,)-1)</f>
        <v>0</v>
      </c>
      <c r="H11" s="1">
        <f>AVERAGE(IF(ISBLANK(F11),,NETWORKDAYS(E11,F11)))</f>
        <v>16</v>
      </c>
      <c r="I11" s="1">
        <f>NETWORKDAYS(D11,F11)</f>
        <v>16</v>
      </c>
      <c r="J11" s="5">
        <f>AVERAGE(I4:I11)</f>
        <v>7</v>
      </c>
      <c r="K11" s="5">
        <f>AVERAGE(H4:H11)</f>
        <v>6</v>
      </c>
      <c r="L11" s="5">
        <f>AVERAGE(G4:G11)</f>
        <v>1</v>
      </c>
    </row>
    <row r="12" spans="1:12" ht="20.25" customHeight="1">
      <c r="A12" s="4" t="s">
        <v>29</v>
      </c>
      <c r="B12" s="3" t="s">
        <v>12</v>
      </c>
      <c r="C12" s="3"/>
      <c r="D12" s="10">
        <v>42019</v>
      </c>
      <c r="E12" s="10">
        <v>42020</v>
      </c>
      <c r="F12" s="10">
        <v>42024</v>
      </c>
      <c r="G12" s="2">
        <f>(NETWORKDAYS.INTL(D12,E12,,)-1)</f>
        <v>1</v>
      </c>
      <c r="H12" s="1">
        <f>AVERAGE(IF(ISBLANK(F12),,NETWORKDAYS(E12,F12)))</f>
        <v>3</v>
      </c>
      <c r="I12" s="1">
        <f>NETWORKDAYS(D12,F12)</f>
        <v>4</v>
      </c>
      <c r="J12" s="5">
        <f>AVERAGE(I5:I12)</f>
        <v>7</v>
      </c>
      <c r="K12" s="5">
        <f>AVERAGE(H5:H12)</f>
        <v>6.125</v>
      </c>
      <c r="L12" s="5">
        <f>AVERAGE(G5:G12)</f>
        <v>0.875</v>
      </c>
    </row>
    <row r="13" spans="1:12" s="6" customFormat="1" ht="20.25" customHeight="1">
      <c r="A13" s="4" t="s">
        <v>30</v>
      </c>
      <c r="B13" s="4"/>
      <c r="C13" s="4"/>
      <c r="D13" s="4"/>
      <c r="E13" s="4"/>
      <c r="F13" s="4"/>
      <c r="G13" s="11">
        <f>AVERAGE(G2:G12)</f>
        <v>0.90909090909090906</v>
      </c>
      <c r="H13" s="11">
        <f>AVERAGE(H2:H12)</f>
        <v>4.8181818181818183</v>
      </c>
      <c r="I13" s="11">
        <f>AVERAGE(I2:I12)</f>
        <v>5.7272727272727275</v>
      </c>
      <c r="J13" s="11">
        <f>AVERAGE(J2:J12)</f>
        <v>4.2316017316017316</v>
      </c>
      <c r="K13" s="11">
        <f>AVERAGE(K2:K12)</f>
        <v>3.2559523809523809</v>
      </c>
      <c r="L13" s="11">
        <f>AVERAGE(G13:G13)</f>
        <v>0.90909090909090906</v>
      </c>
    </row>
    <row r="14" spans="1:12" s="6" customFormat="1" ht="20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6" customFormat="1" ht="20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6" customFormat="1" ht="20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6" s="6" customFormat="1" ht="20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6" s="6" customFormat="1" ht="20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6" s="6" customFormat="1" ht="20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6" s="6" customFormat="1" ht="20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6" s="6" customFormat="1" ht="20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6" s="6" customFormat="1" ht="20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5" t="s">
        <v>31</v>
      </c>
    </row>
    <row r="23" spans="1:16" s="6" customFormat="1" ht="20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3"/>
      <c r="N23" s="7"/>
      <c r="O23" s="7"/>
      <c r="P23" s="7"/>
    </row>
    <row r="24" spans="1:16" s="6" customFormat="1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4" t="s">
        <v>15</v>
      </c>
      <c r="N24" s="1">
        <v>4</v>
      </c>
      <c r="O24" s="3"/>
      <c r="P24" s="3"/>
    </row>
    <row r="25" spans="1:16" s="6" customFormat="1" ht="20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4" t="s">
        <v>16</v>
      </c>
      <c r="N25" s="2">
        <v>3</v>
      </c>
      <c r="O25" s="4"/>
      <c r="P25" s="4"/>
    </row>
    <row r="26" spans="1:16" s="6" customFormat="1" ht="20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4" t="s">
        <v>17</v>
      </c>
      <c r="N26" s="1">
        <v>3</v>
      </c>
      <c r="O26" s="3"/>
      <c r="P26" s="3"/>
    </row>
    <row r="27" spans="1:16" s="6" customFormat="1" ht="20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4" t="s">
        <v>14</v>
      </c>
      <c r="N27" s="2">
        <v>1</v>
      </c>
      <c r="O27" s="4"/>
      <c r="P27" s="4"/>
    </row>
    <row r="28" spans="1:16" s="6" customFormat="1" ht="20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6" s="6" customFormat="1" ht="20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6" s="6" customFormat="1" ht="20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6" s="6" customFormat="1" ht="20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6" s="6" customFormat="1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6" customFormat="1" ht="20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6" customFormat="1" ht="20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6" customFormat="1" ht="20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6" customFormat="1" ht="2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s="6" customFormat="1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6" customFormat="1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s="6" customFormat="1" ht="20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s="6" customFormat="1" ht="20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s="6" customFormat="1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s="6" customFormat="1" ht="20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6" customFormat="1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6" customFormat="1" ht="20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6" customFormat="1" ht="20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s="6" customFormat="1" ht="20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6" customFormat="1" ht="20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6" customFormat="1" ht="20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6" customFormat="1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s="6" customFormat="1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6" customFormat="1" ht="20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s="6" customFormat="1" ht="20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6" customFormat="1" ht="20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s="6" customFormat="1" ht="20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s="6" customFormat="1" ht="20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s="6" customFormat="1" ht="20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s="6" customFormat="1" ht="20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s="6" customFormat="1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s="6" customFormat="1" ht="20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s="6" customFormat="1" ht="20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s="6" customFormat="1" ht="20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6" customFormat="1" ht="20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s="6" customFormat="1" ht="20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s="6" customFormat="1" ht="20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s="6" customFormat="1" ht="20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s="6" customFormat="1" ht="20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s="6" customFormat="1" ht="20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s="6" customFormat="1" ht="20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s="6" customFormat="1" ht="20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s="6" customFormat="1" ht="20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6" customFormat="1" ht="20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s="6" customFormat="1" ht="20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s="6" customFormat="1" ht="20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s="6" customFormat="1" ht="20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s="6" customFormat="1" ht="20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s="6" customFormat="1" ht="20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6" customFormat="1" ht="20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s="6" customFormat="1" ht="20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s="6" customFormat="1" ht="20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s="6" customFormat="1" ht="20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s="6" customFormat="1" ht="20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s="6" customFormat="1" ht="20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s="6" customFormat="1" ht="20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s="6" customFormat="1" ht="20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s="6" customFormat="1" ht="20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s="6" customFormat="1" ht="20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s="6" customFormat="1" ht="20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s="6" customFormat="1" ht="20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s="6" customFormat="1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s="6" customFormat="1" ht="20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s="6" customFormat="1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s="6" customFormat="1" ht="20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s="6" customFormat="1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s="6" customFormat="1" ht="20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s="6" customFormat="1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s="6" customFormat="1" ht="20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s="6" customFormat="1" ht="20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s="6" customFormat="1" ht="20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s="6" customFormat="1" ht="20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s="6" customFormat="1" ht="20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6" customFormat="1" ht="20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s="6" customFormat="1" ht="20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6" customFormat="1" ht="20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s="6" customFormat="1" ht="20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6" customFormat="1" ht="20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s="6" customFormat="1" ht="20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6" customFormat="1" ht="20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s="6" customFormat="1" ht="20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6" customFormat="1" ht="20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s="6" customFormat="1" ht="20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6" customFormat="1" ht="20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s="6" customFormat="1" ht="20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6" customFormat="1" ht="20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s="6" customFormat="1" ht="20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6" customFormat="1" ht="20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s="6" customFormat="1" ht="20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6" customFormat="1" ht="20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s="6" customFormat="1" ht="20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6" customFormat="1" ht="20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s="6" customFormat="1" ht="20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6" customFormat="1" ht="20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s="6" customFormat="1" ht="20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6" customFormat="1" ht="20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s="6" customFormat="1" ht="20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6" customFormat="1" ht="20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s="6" customFormat="1" ht="20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6" customFormat="1" ht="20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s="6" customFormat="1" ht="20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6" customFormat="1" ht="20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s="6" customFormat="1" ht="20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6" customFormat="1" ht="20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s="6" customFormat="1" ht="20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6" customFormat="1" ht="20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s="6" customFormat="1" ht="20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6" customFormat="1" ht="20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s="6" customFormat="1" ht="20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6" customFormat="1" ht="20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s="6" customFormat="1" ht="20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6" customFormat="1" ht="20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s="6" customFormat="1" ht="20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6" customFormat="1" ht="20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s="6" customFormat="1" ht="20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6" customFormat="1" ht="20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s="6" customFormat="1" ht="20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6" customFormat="1" ht="20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s="6" customFormat="1" ht="20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6" customFormat="1" ht="20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s="6" customFormat="1" ht="20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6" customFormat="1" ht="20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s="6" customFormat="1" ht="20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6" customFormat="1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s="6" customFormat="1" ht="20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6" customFormat="1" ht="20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s="6" customFormat="1" ht="20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6" customFormat="1" ht="20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s="6" customFormat="1" ht="20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6" customFormat="1" ht="20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s="6" customFormat="1" ht="20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6" customFormat="1" ht="20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s="6" customFormat="1" ht="20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6" customFormat="1" ht="20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s="6" customFormat="1" ht="20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6" customFormat="1" ht="20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s="6" customFormat="1" ht="20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6" customFormat="1" ht="20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s="6" customFormat="1" ht="20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6" customFormat="1" ht="20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s="6" customFormat="1" ht="20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6" customFormat="1" ht="20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s="6" customFormat="1" ht="20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6" customFormat="1" ht="20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s="6" customFormat="1" ht="20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6" customFormat="1" ht="20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s="6" customFormat="1" ht="20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6" customFormat="1" ht="20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s="6" customFormat="1" ht="20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</sheetData>
  <autoFilter ref="A1:L18"/>
  <phoneticPr fontId="5" type="noConversion"/>
  <pageMargins left="0.75" right="0.75" top="1" bottom="1" header="0.5" footer="0.5"/>
  <pageSetup scale="17" orientation="portrait"/>
  <headerFooter>
    <oddFooter>&amp;L&amp;"Helvetica,Regular"&amp;12&amp;K000000	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2014-11-12T17:15:43Z</cp:lastPrinted>
  <dcterms:created xsi:type="dcterms:W3CDTF">2016-05-30T07:27:24Z</dcterms:created>
  <dcterms:modified xsi:type="dcterms:W3CDTF">2016-05-30T08:09:42Z</dcterms:modified>
</cp:coreProperties>
</file>